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疗辅助服务明细报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<sst xmlns="http://schemas.openxmlformats.org/spreadsheetml/2006/main" count="45" uniqueCount="42">
  <si>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医疗辅助服务明细报价表</t>
  </si>
  <si>
    <t>项目名称：肇庆市第二人民医院医疗辅助服务</t>
  </si>
  <si>
    <t>投标人名称（盖章）：</t>
  </si>
  <si>
    <t>序号</t>
  </si>
  <si>
    <t>岗位</t>
  </si>
  <si>
    <t>数量(人)</t>
  </si>
  <si>
    <t>档次</t>
  </si>
  <si>
    <t>基本工资（元/人/月）</t>
  </si>
  <si>
    <t>社会保险（单位承担部分）（元/人/月）</t>
  </si>
  <si>
    <t>基本工资+社会保险每人月度小计（元/人/月）</t>
  </si>
  <si>
    <t>基本工资+社会保险岗位月度小计（元/岗位/月）</t>
  </si>
  <si>
    <t>基本工资+社会保险岗位年度小计（元/岗位/年）</t>
  </si>
  <si>
    <t>每个岗位夜班或加班绩效月度小计（元/岗位/月）</t>
  </si>
  <si>
    <t>每个岗位夜班或加班绩效年度小计（元/岗位/年）</t>
  </si>
  <si>
    <t>节日福利或补贴（元/人/年）</t>
  </si>
  <si>
    <t>节日福利或补贴岗位年度小计（元/岗位/年）</t>
  </si>
  <si>
    <t>管理费（元/人/月）</t>
  </si>
  <si>
    <t>管理费岗位年度小计（元/岗位/年）</t>
  </si>
  <si>
    <t>医务部文员</t>
  </si>
  <si>
    <t>司机</t>
  </si>
  <si>
    <t>工程人员</t>
  </si>
  <si>
    <t>被服中心人员</t>
  </si>
  <si>
    <t>3（退休人员）</t>
  </si>
  <si>
    <t>财务部收费员</t>
  </si>
  <si>
    <t>信息病案部文员</t>
  </si>
  <si>
    <t>客户服务中心文员</t>
  </si>
  <si>
    <t>供应室人员</t>
  </si>
  <si>
    <t>药剂科人员</t>
  </si>
  <si>
    <t>检验科人员</t>
  </si>
  <si>
    <t>神经外科人员</t>
  </si>
  <si>
    <t>不分档次（兼职护工）</t>
  </si>
  <si>
    <t>泌尿外科文员</t>
  </si>
  <si>
    <t>胃镜室人员</t>
  </si>
  <si>
    <t>产科文员</t>
  </si>
  <si>
    <t>2（退休人员）</t>
  </si>
  <si>
    <t>儿童保健科文员</t>
  </si>
  <si>
    <t>妇女保健科文员</t>
  </si>
  <si>
    <t>其他文员</t>
  </si>
  <si>
    <t>合计</t>
  </si>
  <si>
    <t>-</t>
  </si>
  <si>
    <t>投标报价合计
（元/年）</t>
  </si>
  <si>
    <t>注：
★1.预算金额：￥3,599,640.00元，投标报价不得超出此预算金额，否则作无效投标处理。投标人必须按照招标文件附件《医疗辅助服务明细报价表》进行报价，报价单价作为结算的依据，总价仅作为计算价格分的依据，不作为结算依据，供款项结算时按采购人实际用人数量、人员单价、加班费用等按实结算。社会保险（必须包括但不限于养老保险、医疗保险、工伤保险、失业保险（生育保险纳入医疗保险））单位缴费部分由供应商依法缴纳，服务人员岗位基本工资标准按《人员岗位基本工资标准表》执行，社会保险个人缴费部分依法代扣代缴。如投标人对其达到法定退休年龄的服务人员，按规定办理了退休手续并领取养老金，不为其缴纳社会保险的，应当如实反映在投标报价中，禁止投标人投报虚假的投标费用，如经查实，按照合同及有关法规追究投标人责任。投标人的管理费报价不得超过60元/人/月，管理费包含供应商投入本项目管理的人员、税费、设备等一切费用，否则投标无效。
★2.投标人按以下要求填写《医疗辅助服务明细报价表》，否则投标无效：
2.1社会保险单位承担部分由投标人填写并承担费用。
2.2夜班、加班绩效，投标人按照明细报价表原有数据统一填报82,800.00元/年，将按实际发生数量结算。
2.3节日福利或补贴，投标人按照明细报价表原有数据统一填报400元/人/年，将按实际发生数量结算。
2.4投标人的管理费报价不得超过60元/人/月。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</si>
</sst>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2"/>
      <name val="宋体"/>
      <charset val="134"/>
    </font>
    <font>
      <sz val="12"/>
      <name val="仿宋_GB2312"/>
      <charset val="134"/>
    </font>
    <font>
      <b/>
      <sz val="20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EFB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justify" vertical="center" wrapText="1"/>
    </xf>
    <xf numFmtId="0" fontId="1" fillId="2" borderId="1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7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7" fontId="1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Fill="1" applyBorder="1" applyAlignment="1" applyProtection="1">
      <alignment horizontal="center" vertical="center"/>
    </xf>
    <xf numFmtId="7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7" fontId="3" fillId="0" borderId="9" xfId="0" applyNumberFormat="1" applyFont="1" applyFill="1" applyBorder="1" applyAlignment="1" applyProtection="1">
      <alignment horizontal="center" vertical="center"/>
    </xf>
    <xf numFmtId="7" fontId="3" fillId="0" borderId="10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left" vertical="top" wrapText="1"/>
    </xf>
    <xf numFmtId="0" fontId="1" fillId="0" borderId="10" xfId="0" applyFont="1" applyFill="1" applyBorder="1" applyAlignment="1" applyProtection="1">
      <alignment horizontal="left" vertical="top" wrapText="1"/>
    </xf>
    <xf numFmtId="7" fontId="3" fillId="0" borderId="7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  <color rgb="00FFE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8"/>
  <sheetViews>
    <sheetView tabSelected="1" zoomScale="70" zoomScaleNormal="70" zoomScaleSheetLayoutView="70" workbookViewId="0">
      <pane ySplit="4" topLeftCell="A5" activePane="bottomLeft" state="frozen"/>
      <selection/>
      <selection pane="bottomLeft" activeCell="F5" sqref="F5"/>
    </sheetView>
  </sheetViews>
  <sheetFormatPr defaultColWidth="9" defaultRowHeight="27" customHeight="1"/>
  <cols>
    <col min="1" max="1" width="5.6" style="1" customWidth="1"/>
    <col min="2" max="2" width="17.125" style="1" customWidth="1"/>
    <col min="3" max="3" width="9.875" style="1" customWidth="1"/>
    <col min="4" max="4" width="13.125" style="3" customWidth="1"/>
    <col min="5" max="6" width="14.5916666666667" style="1" customWidth="1"/>
    <col min="7" max="8" width="15.2416666666667" style="1" customWidth="1"/>
    <col min="9" max="9" width="18.35" style="1" customWidth="1"/>
    <col min="10" max="11" width="18.6" style="1" customWidth="1"/>
    <col min="12" max="12" width="15.2416666666667" style="1" customWidth="1"/>
    <col min="13" max="13" width="16.3" style="1" customWidth="1"/>
    <col min="14" max="14" width="14.1166666666667" style="1" customWidth="1"/>
    <col min="15" max="15" width="16.3" style="1" customWidth="1"/>
    <col min="16" max="16384" width="9" style="1"/>
  </cols>
  <sheetData>
    <row r="1" s="1" customFormat="1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3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4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2" customFormat="1" ht="62" customHeight="1" spans="1:15">
      <c r="A4" s="7" t="s">
        <v>3</v>
      </c>
      <c r="B4" s="7" t="s">
        <v>4</v>
      </c>
      <c r="C4" s="7" t="s">
        <v>5</v>
      </c>
      <c r="D4" s="8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</row>
    <row r="5" s="1" customFormat="1" customHeight="1" spans="1:15">
      <c r="A5" s="10">
        <v>1</v>
      </c>
      <c r="B5" s="10" t="s">
        <v>18</v>
      </c>
      <c r="C5" s="10">
        <v>1</v>
      </c>
      <c r="D5" s="11">
        <v>2</v>
      </c>
      <c r="E5" s="12"/>
      <c r="F5" s="12"/>
      <c r="G5" s="13">
        <f>E5+F5</f>
        <v>0</v>
      </c>
      <c r="H5" s="13">
        <f>G5*C5</f>
        <v>0</v>
      </c>
      <c r="I5" s="13">
        <f>H5*12</f>
        <v>0</v>
      </c>
      <c r="J5" s="13"/>
      <c r="K5" s="13">
        <f>J5*12</f>
        <v>0</v>
      </c>
      <c r="L5" s="13">
        <v>400</v>
      </c>
      <c r="M5" s="13">
        <f>L5*C5</f>
        <v>400</v>
      </c>
      <c r="N5" s="12"/>
      <c r="O5" s="13">
        <f>N5*C5*12</f>
        <v>0</v>
      </c>
    </row>
    <row r="6" s="1" customFormat="1" customHeight="1" spans="1:15">
      <c r="A6" s="10">
        <v>2</v>
      </c>
      <c r="B6" s="10" t="s">
        <v>19</v>
      </c>
      <c r="C6" s="10">
        <v>4</v>
      </c>
      <c r="D6" s="11">
        <v>1</v>
      </c>
      <c r="E6" s="12"/>
      <c r="F6" s="12"/>
      <c r="G6" s="13">
        <f t="shared" ref="G6:G27" si="0">E6+F6</f>
        <v>0</v>
      </c>
      <c r="H6" s="13">
        <f t="shared" ref="H6:H27" si="1">G6*C6</f>
        <v>0</v>
      </c>
      <c r="I6" s="13">
        <f t="shared" ref="I6:I27" si="2">H6*12</f>
        <v>0</v>
      </c>
      <c r="J6" s="13">
        <v>2000</v>
      </c>
      <c r="K6" s="13">
        <f t="shared" ref="K6:K27" si="3">J6*12</f>
        <v>24000</v>
      </c>
      <c r="L6" s="13">
        <v>400</v>
      </c>
      <c r="M6" s="13">
        <f t="shared" ref="M6:M27" si="4">L6*C6</f>
        <v>1600</v>
      </c>
      <c r="N6" s="12"/>
      <c r="O6" s="13">
        <f t="shared" ref="O6:O27" si="5">N6*C6*12</f>
        <v>0</v>
      </c>
    </row>
    <row r="7" s="1" customFormat="1" customHeight="1" spans="1:15">
      <c r="A7" s="10">
        <v>3</v>
      </c>
      <c r="B7" s="10" t="s">
        <v>20</v>
      </c>
      <c r="C7" s="10">
        <v>1</v>
      </c>
      <c r="D7" s="11">
        <v>2</v>
      </c>
      <c r="E7" s="12"/>
      <c r="F7" s="12"/>
      <c r="G7" s="13">
        <f t="shared" si="0"/>
        <v>0</v>
      </c>
      <c r="H7" s="13">
        <f t="shared" si="1"/>
        <v>0</v>
      </c>
      <c r="I7" s="13">
        <f t="shared" si="2"/>
        <v>0</v>
      </c>
      <c r="J7" s="13">
        <v>700</v>
      </c>
      <c r="K7" s="13">
        <f t="shared" si="3"/>
        <v>8400</v>
      </c>
      <c r="L7" s="13">
        <v>400</v>
      </c>
      <c r="M7" s="13">
        <f t="shared" si="4"/>
        <v>400</v>
      </c>
      <c r="N7" s="12"/>
      <c r="O7" s="13">
        <f t="shared" si="5"/>
        <v>0</v>
      </c>
    </row>
    <row r="8" s="1" customFormat="1" ht="26" customHeight="1" spans="1:15">
      <c r="A8" s="14">
        <v>4</v>
      </c>
      <c r="B8" s="14" t="s">
        <v>21</v>
      </c>
      <c r="C8" s="10">
        <v>1</v>
      </c>
      <c r="D8" s="11">
        <v>2</v>
      </c>
      <c r="E8" s="12"/>
      <c r="F8" s="12"/>
      <c r="G8" s="13">
        <f t="shared" si="0"/>
        <v>0</v>
      </c>
      <c r="H8" s="13">
        <f t="shared" si="1"/>
        <v>0</v>
      </c>
      <c r="I8" s="13">
        <f t="shared" si="2"/>
        <v>0</v>
      </c>
      <c r="J8" s="13"/>
      <c r="K8" s="13">
        <f t="shared" si="3"/>
        <v>0</v>
      </c>
      <c r="L8" s="13">
        <v>400</v>
      </c>
      <c r="M8" s="13">
        <f t="shared" si="4"/>
        <v>400</v>
      </c>
      <c r="N8" s="12"/>
      <c r="O8" s="13">
        <f t="shared" si="5"/>
        <v>0</v>
      </c>
    </row>
    <row r="9" s="1" customFormat="1" customHeight="1" spans="1:15">
      <c r="A9" s="15"/>
      <c r="B9" s="15"/>
      <c r="C9" s="10">
        <v>1</v>
      </c>
      <c r="D9" s="11" t="s">
        <v>22</v>
      </c>
      <c r="E9" s="12"/>
      <c r="F9" s="12"/>
      <c r="G9" s="13">
        <f t="shared" si="0"/>
        <v>0</v>
      </c>
      <c r="H9" s="13">
        <f t="shared" si="1"/>
        <v>0</v>
      </c>
      <c r="I9" s="13">
        <f t="shared" si="2"/>
        <v>0</v>
      </c>
      <c r="J9" s="13"/>
      <c r="K9" s="13">
        <f t="shared" si="3"/>
        <v>0</v>
      </c>
      <c r="L9" s="13">
        <v>400</v>
      </c>
      <c r="M9" s="13">
        <f t="shared" si="4"/>
        <v>400</v>
      </c>
      <c r="N9" s="12"/>
      <c r="O9" s="13">
        <f t="shared" si="5"/>
        <v>0</v>
      </c>
    </row>
    <row r="10" s="1" customFormat="1" customHeight="1" spans="1:15">
      <c r="A10" s="10">
        <v>5</v>
      </c>
      <c r="B10" s="10" t="s">
        <v>23</v>
      </c>
      <c r="C10" s="10">
        <v>20</v>
      </c>
      <c r="D10" s="11">
        <v>1</v>
      </c>
      <c r="E10" s="12"/>
      <c r="F10" s="12"/>
      <c r="G10" s="13">
        <f t="shared" si="0"/>
        <v>0</v>
      </c>
      <c r="H10" s="13">
        <f t="shared" si="1"/>
        <v>0</v>
      </c>
      <c r="I10" s="13">
        <f t="shared" si="2"/>
        <v>0</v>
      </c>
      <c r="J10" s="13">
        <v>4000</v>
      </c>
      <c r="K10" s="13">
        <f t="shared" si="3"/>
        <v>48000</v>
      </c>
      <c r="L10" s="13">
        <v>400</v>
      </c>
      <c r="M10" s="13">
        <f t="shared" si="4"/>
        <v>8000</v>
      </c>
      <c r="N10" s="12"/>
      <c r="O10" s="13">
        <f t="shared" si="5"/>
        <v>0</v>
      </c>
    </row>
    <row r="11" s="1" customFormat="1" customHeight="1" spans="1:15">
      <c r="A11" s="14">
        <v>6</v>
      </c>
      <c r="B11" s="14" t="s">
        <v>24</v>
      </c>
      <c r="C11" s="10">
        <v>1</v>
      </c>
      <c r="D11" s="11">
        <v>1</v>
      </c>
      <c r="E11" s="12"/>
      <c r="F11" s="12"/>
      <c r="G11" s="13">
        <f t="shared" si="0"/>
        <v>0</v>
      </c>
      <c r="H11" s="13">
        <f t="shared" si="1"/>
        <v>0</v>
      </c>
      <c r="I11" s="13">
        <f t="shared" si="2"/>
        <v>0</v>
      </c>
      <c r="J11" s="13"/>
      <c r="K11" s="13">
        <f t="shared" si="3"/>
        <v>0</v>
      </c>
      <c r="L11" s="13">
        <v>400</v>
      </c>
      <c r="M11" s="13">
        <f t="shared" si="4"/>
        <v>400</v>
      </c>
      <c r="N11" s="12"/>
      <c r="O11" s="13">
        <f t="shared" si="5"/>
        <v>0</v>
      </c>
    </row>
    <row r="12" s="1" customFormat="1" customHeight="1" spans="1:15">
      <c r="A12" s="15"/>
      <c r="B12" s="15"/>
      <c r="C12" s="10">
        <v>1</v>
      </c>
      <c r="D12" s="11">
        <v>2</v>
      </c>
      <c r="E12" s="12"/>
      <c r="F12" s="12"/>
      <c r="G12" s="13">
        <f t="shared" si="0"/>
        <v>0</v>
      </c>
      <c r="H12" s="13">
        <f t="shared" si="1"/>
        <v>0</v>
      </c>
      <c r="I12" s="13">
        <f t="shared" si="2"/>
        <v>0</v>
      </c>
      <c r="J12" s="13"/>
      <c r="K12" s="13">
        <f t="shared" si="3"/>
        <v>0</v>
      </c>
      <c r="L12" s="13">
        <v>400</v>
      </c>
      <c r="M12" s="13">
        <f t="shared" si="4"/>
        <v>400</v>
      </c>
      <c r="N12" s="12"/>
      <c r="O12" s="13">
        <f t="shared" si="5"/>
        <v>0</v>
      </c>
    </row>
    <row r="13" s="1" customFormat="1" customHeight="1" spans="1:15">
      <c r="A13" s="10">
        <v>7</v>
      </c>
      <c r="B13" s="10" t="s">
        <v>25</v>
      </c>
      <c r="C13" s="10">
        <v>4</v>
      </c>
      <c r="D13" s="11">
        <v>1</v>
      </c>
      <c r="E13" s="12"/>
      <c r="F13" s="12"/>
      <c r="G13" s="13">
        <f t="shared" si="0"/>
        <v>0</v>
      </c>
      <c r="H13" s="13">
        <f t="shared" si="1"/>
        <v>0</v>
      </c>
      <c r="I13" s="13">
        <f t="shared" si="2"/>
        <v>0</v>
      </c>
      <c r="J13" s="13"/>
      <c r="K13" s="13">
        <f t="shared" si="3"/>
        <v>0</v>
      </c>
      <c r="L13" s="13">
        <v>400</v>
      </c>
      <c r="M13" s="13">
        <f t="shared" si="4"/>
        <v>1600</v>
      </c>
      <c r="N13" s="12"/>
      <c r="O13" s="13">
        <f t="shared" si="5"/>
        <v>0</v>
      </c>
    </row>
    <row r="14" s="1" customFormat="1" customHeight="1" spans="1:15">
      <c r="A14" s="10">
        <v>8</v>
      </c>
      <c r="B14" s="10" t="s">
        <v>26</v>
      </c>
      <c r="C14" s="10">
        <v>6</v>
      </c>
      <c r="D14" s="11">
        <v>3</v>
      </c>
      <c r="E14" s="12"/>
      <c r="F14" s="12"/>
      <c r="G14" s="13">
        <f t="shared" si="0"/>
        <v>0</v>
      </c>
      <c r="H14" s="13">
        <f t="shared" si="1"/>
        <v>0</v>
      </c>
      <c r="I14" s="13">
        <f t="shared" si="2"/>
        <v>0</v>
      </c>
      <c r="J14" s="13"/>
      <c r="K14" s="13">
        <f t="shared" si="3"/>
        <v>0</v>
      </c>
      <c r="L14" s="13">
        <v>400</v>
      </c>
      <c r="M14" s="13">
        <f t="shared" si="4"/>
        <v>2400</v>
      </c>
      <c r="N14" s="12"/>
      <c r="O14" s="13">
        <f t="shared" si="5"/>
        <v>0</v>
      </c>
    </row>
    <row r="15" s="1" customFormat="1" customHeight="1" spans="1:15">
      <c r="A15" s="14">
        <v>9</v>
      </c>
      <c r="B15" s="14" t="s">
        <v>27</v>
      </c>
      <c r="C15" s="10">
        <v>4</v>
      </c>
      <c r="D15" s="11">
        <v>1</v>
      </c>
      <c r="E15" s="12"/>
      <c r="F15" s="12"/>
      <c r="G15" s="13">
        <f t="shared" si="0"/>
        <v>0</v>
      </c>
      <c r="H15" s="13">
        <f t="shared" si="1"/>
        <v>0</v>
      </c>
      <c r="I15" s="13">
        <f t="shared" si="2"/>
        <v>0</v>
      </c>
      <c r="J15" s="13">
        <v>200</v>
      </c>
      <c r="K15" s="13">
        <f t="shared" si="3"/>
        <v>2400</v>
      </c>
      <c r="L15" s="13">
        <v>400</v>
      </c>
      <c r="M15" s="13">
        <f t="shared" si="4"/>
        <v>1600</v>
      </c>
      <c r="N15" s="12"/>
      <c r="O15" s="13">
        <f t="shared" si="5"/>
        <v>0</v>
      </c>
    </row>
    <row r="16" s="1" customFormat="1" customHeight="1" spans="1:15">
      <c r="A16" s="16"/>
      <c r="B16" s="16"/>
      <c r="C16" s="10">
        <v>3</v>
      </c>
      <c r="D16" s="11">
        <v>2</v>
      </c>
      <c r="E16" s="12"/>
      <c r="F16" s="12"/>
      <c r="G16" s="13">
        <f t="shared" si="0"/>
        <v>0</v>
      </c>
      <c r="H16" s="13">
        <f t="shared" si="1"/>
        <v>0</v>
      </c>
      <c r="I16" s="13">
        <f t="shared" si="2"/>
        <v>0</v>
      </c>
      <c r="J16" s="13"/>
      <c r="K16" s="13">
        <f t="shared" si="3"/>
        <v>0</v>
      </c>
      <c r="L16" s="13">
        <v>400</v>
      </c>
      <c r="M16" s="13">
        <f t="shared" si="4"/>
        <v>1200</v>
      </c>
      <c r="N16" s="12"/>
      <c r="O16" s="13">
        <f t="shared" si="5"/>
        <v>0</v>
      </c>
    </row>
    <row r="17" s="1" customFormat="1" customHeight="1" spans="1:15">
      <c r="A17" s="15"/>
      <c r="B17" s="15"/>
      <c r="C17" s="10">
        <v>1</v>
      </c>
      <c r="D17" s="11" t="s">
        <v>22</v>
      </c>
      <c r="E17" s="12"/>
      <c r="F17" s="12"/>
      <c r="G17" s="13">
        <f t="shared" si="0"/>
        <v>0</v>
      </c>
      <c r="H17" s="13">
        <f t="shared" si="1"/>
        <v>0</v>
      </c>
      <c r="I17" s="13">
        <f t="shared" si="2"/>
        <v>0</v>
      </c>
      <c r="J17" s="13"/>
      <c r="K17" s="13">
        <f t="shared" si="3"/>
        <v>0</v>
      </c>
      <c r="L17" s="13">
        <v>400</v>
      </c>
      <c r="M17" s="13">
        <f t="shared" si="4"/>
        <v>400</v>
      </c>
      <c r="N17" s="12"/>
      <c r="O17" s="13">
        <f t="shared" si="5"/>
        <v>0</v>
      </c>
    </row>
    <row r="18" s="1" customFormat="1" customHeight="1" spans="1:15">
      <c r="A18" s="14">
        <v>10</v>
      </c>
      <c r="B18" s="16" t="s">
        <v>28</v>
      </c>
      <c r="C18" s="17">
        <v>1</v>
      </c>
      <c r="D18" s="11">
        <v>2</v>
      </c>
      <c r="E18" s="12"/>
      <c r="F18" s="12"/>
      <c r="G18" s="13">
        <f t="shared" si="0"/>
        <v>0</v>
      </c>
      <c r="H18" s="13">
        <f t="shared" si="1"/>
        <v>0</v>
      </c>
      <c r="I18" s="13">
        <f t="shared" si="2"/>
        <v>0</v>
      </c>
      <c r="J18" s="13"/>
      <c r="K18" s="13">
        <f t="shared" si="3"/>
        <v>0</v>
      </c>
      <c r="L18" s="13">
        <v>400</v>
      </c>
      <c r="M18" s="13">
        <f t="shared" si="4"/>
        <v>400</v>
      </c>
      <c r="N18" s="12"/>
      <c r="O18" s="13">
        <f t="shared" si="5"/>
        <v>0</v>
      </c>
    </row>
    <row r="19" s="1" customFormat="1" customHeight="1" spans="1:15">
      <c r="A19" s="15"/>
      <c r="B19" s="15"/>
      <c r="C19" s="17">
        <v>1</v>
      </c>
      <c r="D19" s="11">
        <v>3</v>
      </c>
      <c r="E19" s="12"/>
      <c r="F19" s="12"/>
      <c r="G19" s="13">
        <f t="shared" si="0"/>
        <v>0</v>
      </c>
      <c r="H19" s="13">
        <f t="shared" si="1"/>
        <v>0</v>
      </c>
      <c r="I19" s="13">
        <f t="shared" si="2"/>
        <v>0</v>
      </c>
      <c r="J19" s="13"/>
      <c r="K19" s="13">
        <f t="shared" si="3"/>
        <v>0</v>
      </c>
      <c r="L19" s="13">
        <v>400</v>
      </c>
      <c r="M19" s="13">
        <f t="shared" si="4"/>
        <v>400</v>
      </c>
      <c r="N19" s="12"/>
      <c r="O19" s="13">
        <f t="shared" si="5"/>
        <v>0</v>
      </c>
    </row>
    <row r="20" s="1" customFormat="1" ht="33" customHeight="1" spans="1:15">
      <c r="A20" s="10">
        <v>11</v>
      </c>
      <c r="B20" s="10" t="s">
        <v>29</v>
      </c>
      <c r="C20" s="10">
        <v>1</v>
      </c>
      <c r="D20" s="18" t="s">
        <v>30</v>
      </c>
      <c r="E20" s="12"/>
      <c r="F20" s="12"/>
      <c r="G20" s="13">
        <f t="shared" si="0"/>
        <v>0</v>
      </c>
      <c r="H20" s="13">
        <f t="shared" si="1"/>
        <v>0</v>
      </c>
      <c r="I20" s="13">
        <f t="shared" si="2"/>
        <v>0</v>
      </c>
      <c r="J20" s="13"/>
      <c r="K20" s="13">
        <f t="shared" si="3"/>
        <v>0</v>
      </c>
      <c r="L20" s="13">
        <v>400</v>
      </c>
      <c r="M20" s="13">
        <f t="shared" si="4"/>
        <v>400</v>
      </c>
      <c r="N20" s="12"/>
      <c r="O20" s="13">
        <f t="shared" si="5"/>
        <v>0</v>
      </c>
    </row>
    <row r="21" s="1" customFormat="1" customHeight="1" spans="1:15">
      <c r="A21" s="10">
        <v>12</v>
      </c>
      <c r="B21" s="10" t="s">
        <v>31</v>
      </c>
      <c r="C21" s="10">
        <v>1</v>
      </c>
      <c r="D21" s="11">
        <v>2</v>
      </c>
      <c r="E21" s="12"/>
      <c r="F21" s="12"/>
      <c r="G21" s="13">
        <f t="shared" si="0"/>
        <v>0</v>
      </c>
      <c r="H21" s="13">
        <f t="shared" si="1"/>
        <v>0</v>
      </c>
      <c r="I21" s="13">
        <f t="shared" si="2"/>
        <v>0</v>
      </c>
      <c r="J21" s="13"/>
      <c r="K21" s="13">
        <f t="shared" si="3"/>
        <v>0</v>
      </c>
      <c r="L21" s="13">
        <v>400</v>
      </c>
      <c r="M21" s="13">
        <f t="shared" si="4"/>
        <v>400</v>
      </c>
      <c r="N21" s="12"/>
      <c r="O21" s="13">
        <f t="shared" si="5"/>
        <v>0</v>
      </c>
    </row>
    <row r="22" s="1" customFormat="1" customHeight="1" spans="1:15">
      <c r="A22" s="10">
        <v>13</v>
      </c>
      <c r="B22" s="10" t="s">
        <v>32</v>
      </c>
      <c r="C22" s="10">
        <v>2</v>
      </c>
      <c r="D22" s="11">
        <v>2</v>
      </c>
      <c r="E22" s="12"/>
      <c r="F22" s="12"/>
      <c r="G22" s="13">
        <f t="shared" si="0"/>
        <v>0</v>
      </c>
      <c r="H22" s="13">
        <f t="shared" si="1"/>
        <v>0</v>
      </c>
      <c r="I22" s="13">
        <f t="shared" si="2"/>
        <v>0</v>
      </c>
      <c r="J22" s="13"/>
      <c r="K22" s="13">
        <f t="shared" si="3"/>
        <v>0</v>
      </c>
      <c r="L22" s="13">
        <v>400</v>
      </c>
      <c r="M22" s="13">
        <f t="shared" si="4"/>
        <v>800</v>
      </c>
      <c r="N22" s="12"/>
      <c r="O22" s="13">
        <f t="shared" si="5"/>
        <v>0</v>
      </c>
    </row>
    <row r="23" s="1" customFormat="1" ht="34" customHeight="1" spans="1:15">
      <c r="A23" s="10">
        <v>14</v>
      </c>
      <c r="B23" s="10" t="s">
        <v>33</v>
      </c>
      <c r="C23" s="10">
        <v>1</v>
      </c>
      <c r="D23" s="11" t="s">
        <v>34</v>
      </c>
      <c r="E23" s="12"/>
      <c r="F23" s="12"/>
      <c r="G23" s="13">
        <f t="shared" si="0"/>
        <v>0</v>
      </c>
      <c r="H23" s="13">
        <f t="shared" si="1"/>
        <v>0</v>
      </c>
      <c r="I23" s="13">
        <f t="shared" si="2"/>
        <v>0</v>
      </c>
      <c r="J23" s="13"/>
      <c r="K23" s="13">
        <f t="shared" si="3"/>
        <v>0</v>
      </c>
      <c r="L23" s="13">
        <v>400</v>
      </c>
      <c r="M23" s="13">
        <f t="shared" si="4"/>
        <v>400</v>
      </c>
      <c r="N23" s="12"/>
      <c r="O23" s="13">
        <f t="shared" si="5"/>
        <v>0</v>
      </c>
    </row>
    <row r="24" s="1" customFormat="1" customHeight="1" spans="1:15">
      <c r="A24" s="14">
        <v>15</v>
      </c>
      <c r="B24" s="14" t="s">
        <v>35</v>
      </c>
      <c r="C24" s="10">
        <v>2</v>
      </c>
      <c r="D24" s="11">
        <v>1</v>
      </c>
      <c r="E24" s="12"/>
      <c r="F24" s="12"/>
      <c r="G24" s="13">
        <f t="shared" si="0"/>
        <v>0</v>
      </c>
      <c r="H24" s="13">
        <f t="shared" si="1"/>
        <v>0</v>
      </c>
      <c r="I24" s="13">
        <f t="shared" si="2"/>
        <v>0</v>
      </c>
      <c r="J24" s="13"/>
      <c r="K24" s="13">
        <f t="shared" si="3"/>
        <v>0</v>
      </c>
      <c r="L24" s="13">
        <v>400</v>
      </c>
      <c r="M24" s="13">
        <f t="shared" si="4"/>
        <v>800</v>
      </c>
      <c r="N24" s="12"/>
      <c r="O24" s="13">
        <f t="shared" si="5"/>
        <v>0</v>
      </c>
    </row>
    <row r="25" s="1" customFormat="1" customHeight="1" spans="1:15">
      <c r="A25" s="15"/>
      <c r="B25" s="15"/>
      <c r="C25" s="10">
        <v>1</v>
      </c>
      <c r="D25" s="11">
        <v>2</v>
      </c>
      <c r="E25" s="12"/>
      <c r="F25" s="12"/>
      <c r="G25" s="13">
        <f t="shared" si="0"/>
        <v>0</v>
      </c>
      <c r="H25" s="13">
        <f t="shared" si="1"/>
        <v>0</v>
      </c>
      <c r="I25" s="13">
        <f t="shared" si="2"/>
        <v>0</v>
      </c>
      <c r="J25" s="13"/>
      <c r="K25" s="13">
        <f t="shared" si="3"/>
        <v>0</v>
      </c>
      <c r="L25" s="13">
        <v>400</v>
      </c>
      <c r="M25" s="13">
        <f t="shared" si="4"/>
        <v>400</v>
      </c>
      <c r="N25" s="12"/>
      <c r="O25" s="13">
        <f t="shared" si="5"/>
        <v>0</v>
      </c>
    </row>
    <row r="26" s="1" customFormat="1" customHeight="1" spans="1:15">
      <c r="A26" s="10">
        <v>16</v>
      </c>
      <c r="B26" s="10" t="s">
        <v>36</v>
      </c>
      <c r="C26" s="10">
        <v>1</v>
      </c>
      <c r="D26" s="11">
        <v>2</v>
      </c>
      <c r="E26" s="12"/>
      <c r="F26" s="12"/>
      <c r="G26" s="13">
        <f t="shared" si="0"/>
        <v>0</v>
      </c>
      <c r="H26" s="13">
        <f t="shared" si="1"/>
        <v>0</v>
      </c>
      <c r="I26" s="13">
        <f t="shared" si="2"/>
        <v>0</v>
      </c>
      <c r="J26" s="13"/>
      <c r="K26" s="13">
        <f t="shared" si="3"/>
        <v>0</v>
      </c>
      <c r="L26" s="13">
        <v>400</v>
      </c>
      <c r="M26" s="13">
        <f t="shared" si="4"/>
        <v>400</v>
      </c>
      <c r="N26" s="12"/>
      <c r="O26" s="13">
        <f t="shared" si="5"/>
        <v>0</v>
      </c>
    </row>
    <row r="27" s="1" customFormat="1" customHeight="1" spans="1:15">
      <c r="A27" s="10">
        <v>17</v>
      </c>
      <c r="B27" s="10" t="s">
        <v>37</v>
      </c>
      <c r="C27" s="10">
        <v>5</v>
      </c>
      <c r="D27" s="11">
        <v>1</v>
      </c>
      <c r="E27" s="19"/>
      <c r="F27" s="12"/>
      <c r="G27" s="13">
        <f t="shared" si="0"/>
        <v>0</v>
      </c>
      <c r="H27" s="13">
        <f t="shared" si="1"/>
        <v>0</v>
      </c>
      <c r="I27" s="13">
        <f t="shared" si="2"/>
        <v>0</v>
      </c>
      <c r="J27" s="13"/>
      <c r="K27" s="13">
        <f t="shared" si="3"/>
        <v>0</v>
      </c>
      <c r="L27" s="13">
        <v>400</v>
      </c>
      <c r="M27" s="13">
        <f t="shared" si="4"/>
        <v>2000</v>
      </c>
      <c r="N27" s="12"/>
      <c r="O27" s="13">
        <f t="shared" si="5"/>
        <v>0</v>
      </c>
    </row>
    <row r="28" s="1" customFormat="1" customHeight="1" spans="1:15">
      <c r="A28" s="20" t="s">
        <v>38</v>
      </c>
      <c r="B28" s="21"/>
      <c r="C28" s="22">
        <v>64</v>
      </c>
      <c r="D28" s="23" t="s">
        <v>39</v>
      </c>
      <c r="E28" s="24" t="s">
        <v>39</v>
      </c>
      <c r="F28" s="25" t="s">
        <v>39</v>
      </c>
      <c r="G28" s="26">
        <f t="shared" ref="G28:K28" si="6">SUM(G5:G27)</f>
        <v>0</v>
      </c>
      <c r="H28" s="26">
        <f t="shared" si="6"/>
        <v>0</v>
      </c>
      <c r="I28" s="26">
        <f t="shared" si="6"/>
        <v>0</v>
      </c>
      <c r="J28" s="26">
        <f t="shared" si="6"/>
        <v>6900</v>
      </c>
      <c r="K28" s="26">
        <f t="shared" si="6"/>
        <v>82800</v>
      </c>
      <c r="L28" s="26">
        <f t="shared" ref="L28:O28" si="7">SUM(L5:L27)</f>
        <v>9200</v>
      </c>
      <c r="M28" s="26">
        <f t="shared" si="7"/>
        <v>25600</v>
      </c>
      <c r="N28" s="26">
        <f t="shared" si="7"/>
        <v>0</v>
      </c>
      <c r="O28" s="26">
        <f t="shared" si="7"/>
        <v>0</v>
      </c>
    </row>
    <row r="29" s="1" customFormat="1" ht="40" customHeight="1" spans="1:15">
      <c r="A29" s="27" t="s">
        <v>40</v>
      </c>
      <c r="B29" s="28"/>
      <c r="C29" s="29">
        <f>I28+K28+M28+O28</f>
        <v>108400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3"/>
    </row>
    <row r="30" s="1" customFormat="1" ht="163" customHeight="1" spans="1:15">
      <c r="A30" s="31" t="s">
        <v>41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4"/>
    </row>
    <row r="31" s="1" customFormat="1" customHeight="1" spans="4:4">
      <c r="D31" s="3"/>
    </row>
    <row r="32" s="1" customFormat="1" customHeight="1" spans="4:4">
      <c r="D32" s="3"/>
    </row>
    <row r="33" s="1" customFormat="1" customHeight="1" spans="4:4">
      <c r="D33" s="3"/>
    </row>
    <row r="34" s="1" customFormat="1" customHeight="1" spans="4:4">
      <c r="D34" s="3"/>
    </row>
    <row r="35" s="1" customFormat="1" customHeight="1" spans="4:4">
      <c r="D35" s="3"/>
    </row>
    <row r="36" s="1" customFormat="1" customHeight="1" spans="4:4">
      <c r="D36" s="3"/>
    </row>
    <row r="37" s="1" customFormat="1" customHeight="1" spans="4:4">
      <c r="D37" s="3"/>
    </row>
    <row r="38" s="1" customFormat="1" customHeight="1" spans="4:4">
      <c r="D38" s="3"/>
    </row>
    <row r="39" s="1" customFormat="1" customHeight="1" spans="4:4">
      <c r="D39" s="3"/>
    </row>
    <row r="40" s="1" customFormat="1" customHeight="1" spans="4:4">
      <c r="D40" s="3"/>
    </row>
    <row r="41" s="1" customFormat="1" customHeight="1" spans="4:4">
      <c r="D41" s="3"/>
    </row>
    <row r="42" s="1" customFormat="1" customHeight="1" spans="4:4">
      <c r="D42" s="3"/>
    </row>
    <row r="43" s="1" customFormat="1" customHeight="1" spans="4:4">
      <c r="D43" s="3"/>
    </row>
    <row r="44" s="1" customFormat="1" customHeight="1" spans="4:4">
      <c r="D44" s="3"/>
    </row>
    <row r="45" s="1" customFormat="1" customHeight="1" spans="4:4">
      <c r="D45" s="3"/>
    </row>
    <row r="46" s="1" customFormat="1" customHeight="1" spans="4:4">
      <c r="D46" s="3"/>
    </row>
    <row r="47" s="1" customFormat="1" customHeight="1" spans="4:4">
      <c r="D47" s="3"/>
    </row>
    <row r="48" s="1" customFormat="1" customHeight="1" spans="4:4">
      <c r="D48" s="3"/>
    </row>
    <row r="49" s="1" customFormat="1" customHeight="1" spans="4:4">
      <c r="D49" s="3"/>
    </row>
    <row r="50" s="1" customFormat="1" customHeight="1" spans="4:4">
      <c r="D50" s="3"/>
    </row>
    <row r="51" s="1" customFormat="1" customHeight="1" spans="4:4">
      <c r="D51" s="3"/>
    </row>
    <row r="52" s="1" customFormat="1" customHeight="1" spans="4:4">
      <c r="D52" s="3"/>
    </row>
    <row r="53" s="1" customFormat="1" customHeight="1" spans="4:4">
      <c r="D53" s="3"/>
    </row>
    <row r="54" s="1" customFormat="1" customHeight="1" spans="4:4">
      <c r="D54" s="3"/>
    </row>
    <row r="55" s="1" customFormat="1" customHeight="1" spans="4:4">
      <c r="D55" s="3"/>
    </row>
    <row r="56" s="1" customFormat="1" customHeight="1" spans="4:4">
      <c r="D56" s="3"/>
    </row>
    <row r="57" s="1" customFormat="1" customHeight="1" spans="4:4">
      <c r="D57" s="3"/>
    </row>
    <row r="58" s="1" customFormat="1" customHeight="1" spans="4:4">
      <c r="D58" s="3"/>
    </row>
    <row r="59" s="1" customFormat="1" customHeight="1" spans="4:4">
      <c r="D59" s="3"/>
    </row>
    <row r="60" s="1" customFormat="1" customHeight="1" spans="4:4">
      <c r="D60" s="3"/>
    </row>
    <row r="61" s="1" customFormat="1" customHeight="1" spans="4:4">
      <c r="D61" s="3"/>
    </row>
    <row r="62" s="1" customFormat="1" customHeight="1" spans="4:4">
      <c r="D62" s="3"/>
    </row>
    <row r="63" s="1" customFormat="1" customHeight="1" spans="4:4">
      <c r="D63" s="3"/>
    </row>
    <row r="64" s="1" customFormat="1" customHeight="1" spans="4:4">
      <c r="D64" s="3"/>
    </row>
    <row r="65" s="1" customFormat="1" customHeight="1" spans="4:4">
      <c r="D65" s="3"/>
    </row>
    <row r="66" s="1" customFormat="1" customHeight="1" spans="4:4">
      <c r="D66" s="3"/>
    </row>
    <row r="67" s="1" customFormat="1" customHeight="1" spans="4:4">
      <c r="D67" s="3"/>
    </row>
    <row r="68" s="1" customFormat="1" customHeight="1" spans="4:4">
      <c r="D68" s="3"/>
    </row>
    <row r="69" s="1" customFormat="1" customHeight="1" spans="4:4">
      <c r="D69" s="3"/>
    </row>
    <row r="70" s="1" customFormat="1" customHeight="1" spans="4:4">
      <c r="D70" s="3"/>
    </row>
    <row r="71" s="1" customFormat="1" customHeight="1" spans="4:4">
      <c r="D71" s="3"/>
    </row>
    <row r="72" s="1" customFormat="1" customHeight="1" spans="4:4">
      <c r="D72" s="3"/>
    </row>
    <row r="73" s="1" customFormat="1" customHeight="1" spans="4:4">
      <c r="D73" s="3"/>
    </row>
    <row r="74" s="1" customFormat="1" customHeight="1" spans="4:4">
      <c r="D74" s="3"/>
    </row>
    <row r="75" s="1" customFormat="1" customHeight="1" spans="4:4">
      <c r="D75" s="3"/>
    </row>
    <row r="76" s="1" customFormat="1" customHeight="1" spans="4:4">
      <c r="D76" s="3"/>
    </row>
    <row r="77" s="1" customFormat="1" customHeight="1" spans="4:4">
      <c r="D77" s="3"/>
    </row>
    <row r="78" s="1" customFormat="1" customHeight="1" spans="4:4">
      <c r="D78" s="3"/>
    </row>
    <row r="79" s="1" customFormat="1" customHeight="1" spans="4:4">
      <c r="D79" s="3"/>
    </row>
    <row r="80" s="1" customFormat="1" customHeight="1" spans="4:4">
      <c r="D80" s="3"/>
    </row>
    <row r="81" s="1" customFormat="1" customHeight="1" spans="4:4">
      <c r="D81" s="3"/>
    </row>
    <row r="82" s="1" customFormat="1" customHeight="1" spans="4:4">
      <c r="D82" s="3"/>
    </row>
    <row r="83" s="1" customFormat="1" customHeight="1" spans="4:4">
      <c r="D83" s="3"/>
    </row>
    <row r="84" s="1" customFormat="1" customHeight="1" spans="4:4">
      <c r="D84" s="3"/>
    </row>
    <row r="85" s="1" customFormat="1" customHeight="1" spans="4:4">
      <c r="D85" s="3"/>
    </row>
    <row r="86" s="1" customFormat="1" customHeight="1" spans="4:4">
      <c r="D86" s="3"/>
    </row>
    <row r="87" s="1" customFormat="1" customHeight="1" spans="4:4">
      <c r="D87" s="3"/>
    </row>
    <row r="88" s="1" customFormat="1" customHeight="1" spans="4:4">
      <c r="D88" s="3"/>
    </row>
    <row r="89" s="1" customFormat="1" customHeight="1" spans="4:4">
      <c r="D89" s="3"/>
    </row>
    <row r="90" s="1" customFormat="1" customHeight="1" spans="4:4">
      <c r="D90" s="3"/>
    </row>
    <row r="91" s="1" customFormat="1" customHeight="1" spans="4:4">
      <c r="D91" s="3"/>
    </row>
    <row r="92" s="1" customFormat="1" customHeight="1" spans="4:4">
      <c r="D92" s="3"/>
    </row>
    <row r="93" s="1" customFormat="1" customHeight="1" spans="4:4">
      <c r="D93" s="3"/>
    </row>
    <row r="94" s="1" customFormat="1" customHeight="1" spans="4:4">
      <c r="D94" s="3"/>
    </row>
    <row r="95" s="1" customFormat="1" customHeight="1" spans="4:4">
      <c r="D95" s="3"/>
    </row>
    <row r="96" s="1" customFormat="1" customHeight="1" spans="4:4">
      <c r="D96" s="3"/>
    </row>
    <row r="97" s="1" customFormat="1" customHeight="1" spans="4:4">
      <c r="D97" s="3"/>
    </row>
    <row r="98" s="1" customFormat="1" customHeight="1" spans="4:4">
      <c r="D98" s="3"/>
    </row>
  </sheetData>
  <sheetProtection sheet="1" selectLockedCells="1" objects="1"/>
  <protectedRanges>
    <protectedRange sqref="A3:O3 E5:F27 N5:N27" name="区域1"/>
  </protectedRanges>
  <mergeCells count="17">
    <mergeCell ref="A1:O1"/>
    <mergeCell ref="A2:O2"/>
    <mergeCell ref="A3:O3"/>
    <mergeCell ref="A28:B28"/>
    <mergeCell ref="A29:B29"/>
    <mergeCell ref="C29:O29"/>
    <mergeCell ref="A30:O30"/>
    <mergeCell ref="A8:A9"/>
    <mergeCell ref="A11:A12"/>
    <mergeCell ref="A15:A17"/>
    <mergeCell ref="A18:A19"/>
    <mergeCell ref="A24:A25"/>
    <mergeCell ref="B8:B9"/>
    <mergeCell ref="B11:B12"/>
    <mergeCell ref="B15:B17"/>
    <mergeCell ref="B18:B19"/>
    <mergeCell ref="B24:B25"/>
  </mergeCells>
  <printOptions horizontalCentered="1"/>
  <pageMargins left="0.251388888888889" right="0.251388888888889" top="0.354166666666667" bottom="0.275" header="0.196527777777778" footer="0.236111111111111"/>
  <pageSetup paperSize="9" scale="58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医疗辅助服务明细报价表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罗海山</cp:lastModifiedBy>
  <dcterms:created xsi:type="dcterms:W3CDTF">2025-03-25T12:35:00Z</dcterms:created>
  <dcterms:modified xsi:type="dcterms:W3CDTF">2025-04-17T02:02:40Z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7F056948175948E3924793551636571B_13</vt:lpwstr>
  </property>
</Properties>
</file>